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kládka\SLOVENSKÁ AGENTÚRA ŽIVOTNÉHO PROSTREDIA\2021\Informačný systém Manažment výziev\Súťažné podklady\FINAL\SP na zverejnienie\"/>
    </mc:Choice>
  </mc:AlternateContent>
  <xr:revisionPtr revIDLastSave="0" documentId="13_ncr:1_{53313D90-AC53-4DB7-8C17-1226E8119F89}" xr6:coauthVersionLast="47" xr6:coauthVersionMax="47" xr10:uidLastSave="{00000000-0000-0000-0000-000000000000}"/>
  <bookViews>
    <workbookView xWindow="-120" yWindow="-120" windowWidth="29040" windowHeight="15840" xr2:uid="{2F6757DD-57EC-473C-A369-37FBAC3162EA}"/>
  </bookViews>
  <sheets>
    <sheet name="Hárok1" sheetId="1" r:id="rId1"/>
  </sheets>
  <definedNames>
    <definedName name="_Hlk58242967" localSheetId="0">Hárok1!#REF!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 l="1"/>
  <c r="E35" i="1"/>
  <c r="F35" i="1" s="1"/>
  <c r="E34" i="1"/>
  <c r="E53" i="1"/>
  <c r="F53" i="1" s="1"/>
  <c r="E48" i="1"/>
  <c r="F48" i="1" s="1"/>
  <c r="E49" i="1"/>
  <c r="F49" i="1" s="1"/>
  <c r="G49" i="1" s="1"/>
  <c r="E50" i="1"/>
  <c r="F50" i="1" s="1"/>
  <c r="E51" i="1"/>
  <c r="F51" i="1" s="1"/>
  <c r="G51" i="1" s="1"/>
  <c r="E52" i="1"/>
  <c r="F52" i="1" s="1"/>
  <c r="E47" i="1"/>
  <c r="F47" i="1" s="1"/>
  <c r="G47" i="1" s="1"/>
  <c r="E46" i="1"/>
  <c r="C24" i="1"/>
  <c r="E7" i="1"/>
  <c r="F7" i="1" s="1"/>
  <c r="E8" i="1"/>
  <c r="F8" i="1" s="1"/>
  <c r="G8" i="1" s="1"/>
  <c r="E9" i="1"/>
  <c r="E10" i="1"/>
  <c r="F10" i="1" s="1"/>
  <c r="E11" i="1"/>
  <c r="F11" i="1" s="1"/>
  <c r="G11" i="1" s="1"/>
  <c r="E12" i="1"/>
  <c r="F12" i="1" s="1"/>
  <c r="E13" i="1"/>
  <c r="F13" i="1" s="1"/>
  <c r="E14" i="1"/>
  <c r="F14" i="1" s="1"/>
  <c r="G14" i="1" s="1"/>
  <c r="E15" i="1"/>
  <c r="F15" i="1" s="1"/>
  <c r="G15" i="1" s="1"/>
  <c r="E16" i="1"/>
  <c r="F16" i="1" s="1"/>
  <c r="G16" i="1" s="1"/>
  <c r="E17" i="1"/>
  <c r="F17" i="1" s="1"/>
  <c r="E18" i="1"/>
  <c r="E19" i="1"/>
  <c r="F19" i="1" s="1"/>
  <c r="E20" i="1"/>
  <c r="F20" i="1" s="1"/>
  <c r="E21" i="1"/>
  <c r="F21" i="1" s="1"/>
  <c r="E22" i="1"/>
  <c r="F22" i="1" s="1"/>
  <c r="G22" i="1" s="1"/>
  <c r="E23" i="1"/>
  <c r="F23" i="1" s="1"/>
  <c r="G23" i="1" s="1"/>
  <c r="E6" i="1"/>
  <c r="E37" i="1" l="1"/>
  <c r="G65" i="1" s="1"/>
  <c r="G35" i="1"/>
  <c r="F36" i="1"/>
  <c r="G36" i="1" s="1"/>
  <c r="F34" i="1"/>
  <c r="E54" i="1"/>
  <c r="G67" i="1" s="1"/>
  <c r="G52" i="1"/>
  <c r="F46" i="1"/>
  <c r="F54" i="1" s="1"/>
  <c r="G50" i="1"/>
  <c r="G48" i="1"/>
  <c r="G53" i="1"/>
  <c r="E24" i="1"/>
  <c r="G63" i="1" s="1"/>
  <c r="G69" i="1" s="1"/>
  <c r="F9" i="1"/>
  <c r="G9" i="1" s="1"/>
  <c r="G17" i="1"/>
  <c r="G7" i="1"/>
  <c r="G20" i="1"/>
  <c r="G12" i="1"/>
  <c r="G19" i="1"/>
  <c r="F6" i="1"/>
  <c r="F18" i="1"/>
  <c r="G18" i="1" s="1"/>
  <c r="G10" i="1"/>
  <c r="G21" i="1"/>
  <c r="G13" i="1"/>
  <c r="G72" i="1" l="1"/>
  <c r="G75" i="1"/>
  <c r="G34" i="1"/>
  <c r="G37" i="1" s="1"/>
  <c r="F37" i="1"/>
  <c r="G46" i="1"/>
  <c r="G54" i="1" s="1"/>
  <c r="F24" i="1"/>
  <c r="G6" i="1"/>
  <c r="G24" i="1" s="1"/>
</calcChain>
</file>

<file path=xl/sharedStrings.xml><?xml version="1.0" encoding="utf-8"?>
<sst xmlns="http://schemas.openxmlformats.org/spreadsheetml/2006/main" count="113" uniqueCount="85">
  <si>
    <t>Fáza projektu</t>
  </si>
  <si>
    <t xml:space="preserve">Pozícia na projekte </t>
  </si>
  <si>
    <t>Analýza a dizajn</t>
  </si>
  <si>
    <t>Projektový manažér IT projektu</t>
  </si>
  <si>
    <t>IT analytik</t>
  </si>
  <si>
    <t>Špecialista pre bezpečnosť IT</t>
  </si>
  <si>
    <t>IT architekt</t>
  </si>
  <si>
    <t>Implementácia</t>
  </si>
  <si>
    <t>IT programátor/vývojár</t>
  </si>
  <si>
    <t>Odborník pre IT dohľad/Quality Assurance</t>
  </si>
  <si>
    <t>Špecialista pre infraštruktúrny/HW špecialista</t>
  </si>
  <si>
    <t>Testovanie</t>
  </si>
  <si>
    <t>IT tester</t>
  </si>
  <si>
    <t>Nasadenie</t>
  </si>
  <si>
    <t>Špecialista pre databázy</t>
  </si>
  <si>
    <t>Školiteľ pre IT systémy</t>
  </si>
  <si>
    <t>SPOLU</t>
  </si>
  <si>
    <t>Názov položky</t>
  </si>
  <si>
    <t>Položka</t>
  </si>
  <si>
    <t>Merná jednotka</t>
  </si>
  <si>
    <t>Mesiac</t>
  </si>
  <si>
    <t>Služby rozvoja diela – IT Programátor/ vývojár</t>
  </si>
  <si>
    <t>Služby rozvoja diela – IT Analytik</t>
  </si>
  <si>
    <t>Služby rozvoja diela – IT Architekt</t>
  </si>
  <si>
    <t>Služby rozvoja diela – IT tester</t>
  </si>
  <si>
    <t>Služby rozvoja diela – Školiteľ pre IT systémy</t>
  </si>
  <si>
    <t>Služby rozvoja diela – Projektový manažér IT projektu</t>
  </si>
  <si>
    <t>Služby rozvoja diela – Špecialista pre bezpečnosť IT</t>
  </si>
  <si>
    <t>Služby rozvoja diela – Špecialista pre databázy</t>
  </si>
  <si>
    <t>Finálna tabuľka - Celková cena za predmet zákazky</t>
  </si>
  <si>
    <t>P. č.</t>
  </si>
  <si>
    <t>Položka pre ocenenie</t>
  </si>
  <si>
    <t>Cena v €</t>
  </si>
  <si>
    <t>bez DPH</t>
  </si>
  <si>
    <t>(spolu)</t>
  </si>
  <si>
    <t>1.</t>
  </si>
  <si>
    <t>Cena za vývoj diela.</t>
  </si>
  <si>
    <t>(Cena podľa tabuľky č. 1)</t>
  </si>
  <si>
    <t>2.</t>
  </si>
  <si>
    <t>3.</t>
  </si>
  <si>
    <t>Cena za SLA podporu v štádiu prevádzky</t>
  </si>
  <si>
    <t>Cena za drobný rozvoj diela počas doby prevádzky</t>
  </si>
  <si>
    <t>V nasledujúcej tabuľke sú definované maximálne limity pre jednotlivé pozície ako aj limity definované na základe revízie výdavkov verejnej správy.</t>
  </si>
  <si>
    <t>Císelník pozícií</t>
  </si>
  <si>
    <t>IT/IS konzultant (napr. SAP)</t>
  </si>
  <si>
    <t xml:space="preserve">Jednotková cena v € bez DPH </t>
  </si>
  <si>
    <t xml:space="preserve">Cena celkom v € bez DPH </t>
  </si>
  <si>
    <t>DPH v € celkom</t>
  </si>
  <si>
    <t xml:space="preserve">Cena celkom v € s DPH </t>
  </si>
  <si>
    <t>SPOLU za vývoj diela</t>
  </si>
  <si>
    <t>POLOŽKA Č. 1 - VÝVOJ DIELA</t>
  </si>
  <si>
    <t>Celková cena za predmet zákazky v € bez DPH:</t>
  </si>
  <si>
    <t>DPH celkom za predmet zákazky v € :</t>
  </si>
  <si>
    <t>Celková cena za predmet zákazky v € vrátane DPH:</t>
  </si>
  <si>
    <t>POLOŽKA Č. 2 - SLA podpora v štádiu prevádzky</t>
  </si>
  <si>
    <t>POLOŽKA Č. 3 -Drobný rozvoj diela počas doby prevádzky</t>
  </si>
  <si>
    <t xml:space="preserve">Tabuľka č. 2 - Štruktúra ceny za SLA podporu v štádiu prevádzky je v nasledujúcej tabuľke: </t>
  </si>
  <si>
    <t xml:space="preserve">Tabuľka č. 3 - Štruktúra ceny za drobný rozvoj diela počas doby prevádzky je v nasledujúcej tabuľke: </t>
  </si>
  <si>
    <t>(Cena podľa tabuľky č. 2)</t>
  </si>
  <si>
    <t>SUMÁRNA TABUĽKA - ZA POLOŽKY Č.1 až 3</t>
  </si>
  <si>
    <t>SPOLU za SLA podporu</t>
  </si>
  <si>
    <t xml:space="preserve">* Uchádzačom ponúkaná jednotková cena v € bez DPH nemôže prekročiť maximálnu jednotkovú sadzbu v € bez DPH uvedenú v limitoch pre pozície </t>
  </si>
  <si>
    <t>nižšie</t>
  </si>
  <si>
    <t>Max jednotková sadzba MDs bez DPH</t>
  </si>
  <si>
    <t>Maximálny počet MDs   (uchádzač môže uviesť v cenovej ponuke aj nižší počet MDs, ako je uvedené)</t>
  </si>
  <si>
    <t>SLA podpora a údržba je predpokladaná na obdobie 27 mesiacov, pričom podpora začína odo dňa nasadenia 1. inkrementu</t>
  </si>
  <si>
    <t>Počet mesiacov (uchádzač nemôže meniť počet mesiacov)</t>
  </si>
  <si>
    <r>
      <t xml:space="preserve">Tabuľka č. 1 - Štruktúra ceny za vývoj diela je v nasledujúcej tabuľke: </t>
    </r>
    <r>
      <rPr>
        <sz val="8"/>
        <rFont val="Nudista"/>
        <family val="3"/>
      </rPr>
      <t> </t>
    </r>
  </si>
  <si>
    <r>
      <t>Jednotková cena v € bez DPH</t>
    </r>
    <r>
      <rPr>
        <b/>
        <sz val="11"/>
        <color rgb="FF0070C0"/>
        <rFont val="Nudista"/>
        <family val="3"/>
      </rPr>
      <t xml:space="preserve"> *</t>
    </r>
  </si>
  <si>
    <r>
      <t>-</t>
    </r>
    <r>
      <rPr>
        <sz val="7"/>
        <rFont val="Nudista"/>
        <family val="3"/>
      </rPr>
      <t xml:space="preserve">        </t>
    </r>
    <r>
      <rPr>
        <b/>
        <sz val="11"/>
        <rFont val="Nudista"/>
        <family val="3"/>
      </rPr>
      <t>X</t>
    </r>
  </si>
  <si>
    <t>Pečiatka a podpis oprávnenej osoby uchádzača</t>
  </si>
  <si>
    <r>
      <t>SLA podpora a údržba v štádiu prevádzky</t>
    </r>
    <r>
      <rPr>
        <b/>
        <sz val="11"/>
        <rFont val="Nudista"/>
        <family val="3"/>
      </rPr>
      <t xml:space="preserve"> - Inkrement 1</t>
    </r>
  </si>
  <si>
    <r>
      <t xml:space="preserve">SLA podpora a údržba v štádiu prevádzky  </t>
    </r>
    <r>
      <rPr>
        <b/>
        <sz val="11"/>
        <rFont val="Nudista"/>
        <family val="3"/>
      </rPr>
      <t>- Inkrement 2</t>
    </r>
  </si>
  <si>
    <r>
      <t xml:space="preserve">SLA podpora a údržba v štádiu prevádzky  </t>
    </r>
    <r>
      <rPr>
        <b/>
        <sz val="11"/>
        <rFont val="Nudista"/>
        <family val="3"/>
      </rPr>
      <t>- Inkrement 3</t>
    </r>
  </si>
  <si>
    <r>
      <t>-</t>
    </r>
    <r>
      <rPr>
        <b/>
        <sz val="7"/>
        <rFont val="Nudista"/>
        <family val="3"/>
      </rPr>
      <t xml:space="preserve">        </t>
    </r>
    <r>
      <rPr>
        <b/>
        <sz val="11"/>
        <rFont val="Nudista"/>
        <family val="3"/>
      </rPr>
      <t>X</t>
    </r>
  </si>
  <si>
    <r>
      <t>Drobný rozvoj diela je predpokladaný počas doby prevádzky v dĺžke 24</t>
    </r>
    <r>
      <rPr>
        <sz val="8"/>
        <rFont val="Nudista"/>
        <family val="3"/>
      </rPr>
      <t> </t>
    </r>
    <r>
      <rPr>
        <sz val="11"/>
        <rFont val="Nudista"/>
        <family val="3"/>
      </rPr>
      <t xml:space="preserve"> mesiacov, pričom možnosti rozvoja začínajú po dodaní posledného 3. inkrementu.</t>
    </r>
  </si>
  <si>
    <r>
      <t>Počet MDs počas dĺžky trvania prevádzky</t>
    </r>
    <r>
      <rPr>
        <sz val="8"/>
        <rFont val="Nudista"/>
        <family val="3"/>
      </rPr>
      <t xml:space="preserve">  </t>
    </r>
    <r>
      <rPr>
        <b/>
        <sz val="8"/>
        <rFont val="Nudista"/>
        <family val="3"/>
      </rPr>
      <t>(uchádzač nemôže meniť stanovený počet MDs)</t>
    </r>
  </si>
  <si>
    <r>
      <t xml:space="preserve">Jednotková cena v € bez DPH </t>
    </r>
    <r>
      <rPr>
        <b/>
        <sz val="11"/>
        <color rgb="FF0070C0"/>
        <rFont val="Nudista"/>
        <family val="3"/>
      </rPr>
      <t>*</t>
    </r>
  </si>
  <si>
    <r>
      <t>(</t>
    </r>
    <r>
      <rPr>
        <i/>
        <sz val="11"/>
        <rFont val="Nudista"/>
        <family val="3"/>
      </rPr>
      <t>Cena podľa tabuľky č. 3)</t>
    </r>
  </si>
  <si>
    <r>
      <t xml:space="preserve">Celková cena za predmet zákazky v € bez DPH </t>
    </r>
    <r>
      <rPr>
        <b/>
        <sz val="11"/>
        <rFont val="Nudista"/>
        <family val="3"/>
      </rPr>
      <t>počas dodania diela (8 mesiacov) a 27 mesiacov prevádzky a drobného rozvoja odo dňa nasadenia 1. inkrementu</t>
    </r>
  </si>
  <si>
    <r>
      <t xml:space="preserve">Celková cena za predmet zákazky v € s DPH </t>
    </r>
    <r>
      <rPr>
        <b/>
        <sz val="11"/>
        <rFont val="Nudista"/>
        <family val="3"/>
      </rPr>
      <t>počas dodania diela (8 mesiacov) a 27 mesiacov prevádzky a drobného rozvoja odo dňa nasadenia 1. inkrementu</t>
    </r>
  </si>
  <si>
    <r>
      <rPr>
        <b/>
        <sz val="7"/>
        <color rgb="FF0070C0"/>
        <rFont val="Nudista"/>
        <family val="3"/>
      </rPr>
      <t xml:space="preserve"> </t>
    </r>
    <r>
      <rPr>
        <b/>
        <sz val="11"/>
        <color rgb="FF0070C0"/>
        <rFont val="Nudista"/>
        <family val="3"/>
      </rPr>
      <t>Limity pre pozície</t>
    </r>
  </si>
  <si>
    <t>Æ jednotková sadzba MDs - revízia výdavkov bez DPH</t>
  </si>
  <si>
    <r>
      <t>900 €</t>
    </r>
    <r>
      <rPr>
        <sz val="8"/>
        <rFont val="Nudista"/>
        <family val="3"/>
      </rPr>
      <t> </t>
    </r>
  </si>
  <si>
    <r>
      <t xml:space="preserve">Iné </t>
    </r>
    <r>
      <rPr>
        <sz val="8"/>
        <rFont val="Nudista"/>
        <family val="3"/>
      </rPr>
      <t>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</si>
</sst>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€&quot;;[Red]\-#,##0\ &quot;€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name val="Nudista"/>
      <family val="3"/>
    </font>
    <font>
      <b/>
      <sz val="11"/>
      <name val="Nudista"/>
      <family val="3"/>
    </font>
    <font>
      <sz val="8"/>
      <name val="Nudista"/>
      <family val="3"/>
    </font>
    <font>
      <b/>
      <sz val="11"/>
      <color rgb="FF0070C0"/>
      <name val="Nudista"/>
      <family val="3"/>
    </font>
    <font>
      <sz val="7"/>
      <name val="Nudista"/>
      <family val="3"/>
    </font>
    <font>
      <sz val="11"/>
      <color rgb="FF0070C0"/>
      <name val="Nudista"/>
      <family val="3"/>
    </font>
    <font>
      <sz val="10"/>
      <name val="Nudista"/>
      <family val="3"/>
    </font>
    <font>
      <b/>
      <sz val="10"/>
      <name val="Nudista"/>
      <family val="3"/>
    </font>
    <font>
      <b/>
      <sz val="7"/>
      <name val="Nudista"/>
      <family val="3"/>
    </font>
    <font>
      <b/>
      <sz val="8"/>
      <name val="Nudista"/>
      <family val="3"/>
    </font>
    <font>
      <i/>
      <sz val="11"/>
      <name val="Nudista"/>
      <family val="3"/>
    </font>
    <font>
      <b/>
      <sz val="10"/>
      <color rgb="FF0070C0"/>
      <name val="Nudista"/>
      <family val="3"/>
    </font>
    <font>
      <b/>
      <sz val="7"/>
      <color rgb="FF0070C0"/>
      <name val="Nudista"/>
      <family val="3"/>
    </font>
    <font>
      <sz val="10"/>
      <color rgb="FF0070C0"/>
      <name val="Nudista"/>
      <family val="3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/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 style="medium">
        <color rgb="FFBFBFBF"/>
      </top>
      <bottom/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/>
      <bottom/>
      <diagonal/>
    </border>
    <border>
      <left style="medium">
        <color rgb="FFBFBFBF"/>
      </left>
      <right/>
      <top/>
      <bottom style="medium">
        <color rgb="FFBFBFBF"/>
      </bottom>
      <diagonal/>
    </border>
    <border>
      <left style="medium">
        <color rgb="FFBFBFBF"/>
      </left>
      <right/>
      <top style="medium">
        <color rgb="FFBFBFBF"/>
      </top>
      <bottom style="medium">
        <color rgb="FFBFBFBF"/>
      </bottom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/>
      <bottom/>
      <diagonal/>
    </border>
    <border>
      <left/>
      <right/>
      <top/>
      <bottom style="medium">
        <color rgb="FFBFBFBF"/>
      </bottom>
      <diagonal/>
    </border>
    <border>
      <left style="medium">
        <color rgb="FFBFBFBF"/>
      </left>
      <right/>
      <top/>
      <bottom/>
      <diagonal/>
    </border>
    <border>
      <left style="medium">
        <color rgb="FFBFBFBF"/>
      </left>
      <right/>
      <top style="medium">
        <color rgb="FFBFBFBF"/>
      </top>
      <bottom/>
      <diagonal/>
    </border>
    <border>
      <left/>
      <right/>
      <top style="medium">
        <color rgb="FFBFBFBF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4" fontId="1" fillId="0" borderId="6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4" fontId="2" fillId="3" borderId="6" xfId="0" applyNumberFormat="1" applyFont="1" applyFill="1" applyBorder="1" applyAlignment="1">
      <alignment vertical="center" wrapText="1"/>
    </xf>
    <xf numFmtId="4" fontId="1" fillId="3" borderId="6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 indent="5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4" fontId="2" fillId="3" borderId="6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right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4" fontId="1" fillId="0" borderId="22" xfId="0" applyNumberFormat="1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12" fillId="0" borderId="0" xfId="0" applyFont="1" applyAlignment="1">
      <alignment horizontal="left" vertical="center" indent="5"/>
    </xf>
    <xf numFmtId="0" fontId="6" fillId="0" borderId="0" xfId="0" applyFont="1"/>
    <xf numFmtId="0" fontId="1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2" borderId="27" xfId="0" applyFont="1" applyFill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6" fontId="7" fillId="0" borderId="27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6" fontId="7" fillId="0" borderId="0" xfId="0" applyNumberFormat="1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top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509AE-090E-4C3E-B185-9F8D3CCA492A}">
  <sheetPr>
    <pageSetUpPr fitToPage="1"/>
  </sheetPr>
  <dimension ref="A3:G101"/>
  <sheetViews>
    <sheetView tabSelected="1" topLeftCell="A19" zoomScale="106" zoomScaleNormal="106" workbookViewId="0">
      <selection activeCell="B104" sqref="B104"/>
    </sheetView>
  </sheetViews>
  <sheetFormatPr defaultRowHeight="15" x14ac:dyDescent="0.25"/>
  <cols>
    <col min="1" max="1" width="15.85546875" style="1" customWidth="1"/>
    <col min="2" max="2" width="26.85546875" style="1" customWidth="1"/>
    <col min="3" max="7" width="17" style="1" customWidth="1"/>
    <col min="8" max="16384" width="9.140625" style="1"/>
  </cols>
  <sheetData>
    <row r="3" spans="1:7" x14ac:dyDescent="0.25">
      <c r="A3" s="17" t="s">
        <v>50</v>
      </c>
      <c r="B3" s="17"/>
      <c r="C3" s="17"/>
      <c r="D3" s="17"/>
      <c r="E3" s="17"/>
      <c r="F3" s="17"/>
      <c r="G3" s="17"/>
    </row>
    <row r="4" spans="1:7" ht="15.75" thickBot="1" x14ac:dyDescent="0.3">
      <c r="A4" s="2" t="s">
        <v>67</v>
      </c>
    </row>
    <row r="5" spans="1:7" ht="120.75" thickBot="1" x14ac:dyDescent="0.3">
      <c r="A5" s="3" t="s">
        <v>0</v>
      </c>
      <c r="B5" s="3" t="s">
        <v>1</v>
      </c>
      <c r="C5" s="3" t="s">
        <v>64</v>
      </c>
      <c r="D5" s="4" t="s">
        <v>68</v>
      </c>
      <c r="E5" s="3" t="s">
        <v>46</v>
      </c>
      <c r="F5" s="3" t="s">
        <v>47</v>
      </c>
      <c r="G5" s="3" t="s">
        <v>48</v>
      </c>
    </row>
    <row r="6" spans="1:7" ht="30.75" thickBot="1" x14ac:dyDescent="0.3">
      <c r="A6" s="12" t="s">
        <v>2</v>
      </c>
      <c r="B6" s="5" t="s">
        <v>3</v>
      </c>
      <c r="C6" s="6">
        <v>6</v>
      </c>
      <c r="D6" s="7"/>
      <c r="E6" s="7">
        <f>C6*D6</f>
        <v>0</v>
      </c>
      <c r="F6" s="7">
        <f>0.2*E6</f>
        <v>0</v>
      </c>
      <c r="G6" s="7">
        <f>SUM(E6:F6)</f>
        <v>0</v>
      </c>
    </row>
    <row r="7" spans="1:7" ht="15.75" thickBot="1" x14ac:dyDescent="0.3">
      <c r="A7" s="13"/>
      <c r="B7" s="5" t="s">
        <v>4</v>
      </c>
      <c r="C7" s="8">
        <v>76</v>
      </c>
      <c r="D7" s="7"/>
      <c r="E7" s="7">
        <f t="shared" ref="E7:E23" si="0">C7*D7</f>
        <v>0</v>
      </c>
      <c r="F7" s="7">
        <f t="shared" ref="F7:F23" si="1">0.2*E7</f>
        <v>0</v>
      </c>
      <c r="G7" s="7">
        <f t="shared" ref="G7:G23" si="2">SUM(E7:F7)</f>
        <v>0</v>
      </c>
    </row>
    <row r="8" spans="1:7" ht="30.75" thickBot="1" x14ac:dyDescent="0.3">
      <c r="A8" s="13"/>
      <c r="B8" s="5" t="s">
        <v>5</v>
      </c>
      <c r="C8" s="8">
        <v>19</v>
      </c>
      <c r="D8" s="7"/>
      <c r="E8" s="7">
        <f t="shared" si="0"/>
        <v>0</v>
      </c>
      <c r="F8" s="7">
        <f t="shared" si="1"/>
        <v>0</v>
      </c>
      <c r="G8" s="7">
        <f t="shared" si="2"/>
        <v>0</v>
      </c>
    </row>
    <row r="9" spans="1:7" ht="15.75" thickBot="1" x14ac:dyDescent="0.3">
      <c r="A9" s="14"/>
      <c r="B9" s="5" t="s">
        <v>6</v>
      </c>
      <c r="C9" s="8">
        <v>25</v>
      </c>
      <c r="D9" s="7"/>
      <c r="E9" s="7">
        <f t="shared" si="0"/>
        <v>0</v>
      </c>
      <c r="F9" s="7">
        <f t="shared" si="1"/>
        <v>0</v>
      </c>
      <c r="G9" s="7">
        <f t="shared" si="2"/>
        <v>0</v>
      </c>
    </row>
    <row r="10" spans="1:7" ht="30.75" thickBot="1" x14ac:dyDescent="0.3">
      <c r="A10" s="12" t="s">
        <v>7</v>
      </c>
      <c r="B10" s="5" t="s">
        <v>3</v>
      </c>
      <c r="C10" s="6">
        <v>17</v>
      </c>
      <c r="D10" s="7"/>
      <c r="E10" s="7">
        <f t="shared" si="0"/>
        <v>0</v>
      </c>
      <c r="F10" s="7">
        <f t="shared" si="1"/>
        <v>0</v>
      </c>
      <c r="G10" s="7">
        <f t="shared" si="2"/>
        <v>0</v>
      </c>
    </row>
    <row r="11" spans="1:7" ht="15.75" thickBot="1" x14ac:dyDescent="0.3">
      <c r="A11" s="13"/>
      <c r="B11" s="5" t="s">
        <v>8</v>
      </c>
      <c r="C11" s="8">
        <v>271</v>
      </c>
      <c r="D11" s="7"/>
      <c r="E11" s="7">
        <f t="shared" si="0"/>
        <v>0</v>
      </c>
      <c r="F11" s="7">
        <f t="shared" si="1"/>
        <v>0</v>
      </c>
      <c r="G11" s="7">
        <f t="shared" si="2"/>
        <v>0</v>
      </c>
    </row>
    <row r="12" spans="1:7" ht="30.75" thickBot="1" x14ac:dyDescent="0.3">
      <c r="A12" s="13"/>
      <c r="B12" s="5" t="s">
        <v>9</v>
      </c>
      <c r="C12" s="8">
        <v>30</v>
      </c>
      <c r="D12" s="7"/>
      <c r="E12" s="7">
        <f t="shared" si="0"/>
        <v>0</v>
      </c>
      <c r="F12" s="7">
        <f t="shared" si="1"/>
        <v>0</v>
      </c>
      <c r="G12" s="7">
        <f t="shared" si="2"/>
        <v>0</v>
      </c>
    </row>
    <row r="13" spans="1:7" ht="30.75" thickBot="1" x14ac:dyDescent="0.3">
      <c r="A13" s="13"/>
      <c r="B13" s="5" t="s">
        <v>5</v>
      </c>
      <c r="C13" s="8">
        <v>42</v>
      </c>
      <c r="D13" s="7"/>
      <c r="E13" s="7">
        <f t="shared" si="0"/>
        <v>0</v>
      </c>
      <c r="F13" s="7">
        <f t="shared" si="1"/>
        <v>0</v>
      </c>
      <c r="G13" s="7">
        <f t="shared" si="2"/>
        <v>0</v>
      </c>
    </row>
    <row r="14" spans="1:7" ht="45.75" thickBot="1" x14ac:dyDescent="0.3">
      <c r="A14" s="14"/>
      <c r="B14" s="5" t="s">
        <v>10</v>
      </c>
      <c r="C14" s="8">
        <v>64</v>
      </c>
      <c r="D14" s="7"/>
      <c r="E14" s="7">
        <f t="shared" si="0"/>
        <v>0</v>
      </c>
      <c r="F14" s="7">
        <f t="shared" si="1"/>
        <v>0</v>
      </c>
      <c r="G14" s="7">
        <f t="shared" si="2"/>
        <v>0</v>
      </c>
    </row>
    <row r="15" spans="1:7" ht="30.75" thickBot="1" x14ac:dyDescent="0.3">
      <c r="A15" s="12" t="s">
        <v>11</v>
      </c>
      <c r="B15" s="5" t="s">
        <v>3</v>
      </c>
      <c r="C15" s="6">
        <v>5</v>
      </c>
      <c r="D15" s="7"/>
      <c r="E15" s="7">
        <f t="shared" si="0"/>
        <v>0</v>
      </c>
      <c r="F15" s="7">
        <f t="shared" si="1"/>
        <v>0</v>
      </c>
      <c r="G15" s="7">
        <f t="shared" si="2"/>
        <v>0</v>
      </c>
    </row>
    <row r="16" spans="1:7" ht="15.75" thickBot="1" x14ac:dyDescent="0.3">
      <c r="A16" s="13"/>
      <c r="B16" s="5" t="s">
        <v>12</v>
      </c>
      <c r="C16" s="8">
        <v>95</v>
      </c>
      <c r="D16" s="7"/>
      <c r="E16" s="7">
        <f t="shared" si="0"/>
        <v>0</v>
      </c>
      <c r="F16" s="7">
        <f t="shared" si="1"/>
        <v>0</v>
      </c>
      <c r="G16" s="7">
        <f t="shared" si="2"/>
        <v>0</v>
      </c>
    </row>
    <row r="17" spans="1:7" ht="30.75" thickBot="1" x14ac:dyDescent="0.3">
      <c r="A17" s="13"/>
      <c r="B17" s="5" t="s">
        <v>9</v>
      </c>
      <c r="C17" s="8">
        <v>6</v>
      </c>
      <c r="D17" s="7"/>
      <c r="E17" s="7">
        <f t="shared" si="0"/>
        <v>0</v>
      </c>
      <c r="F17" s="7">
        <f t="shared" si="1"/>
        <v>0</v>
      </c>
      <c r="G17" s="7">
        <f t="shared" si="2"/>
        <v>0</v>
      </c>
    </row>
    <row r="18" spans="1:7" ht="15.75" thickBot="1" x14ac:dyDescent="0.3">
      <c r="A18" s="14"/>
      <c r="B18" s="5" t="s">
        <v>8</v>
      </c>
      <c r="C18" s="8">
        <v>20</v>
      </c>
      <c r="D18" s="7"/>
      <c r="E18" s="7">
        <f t="shared" si="0"/>
        <v>0</v>
      </c>
      <c r="F18" s="7">
        <f t="shared" si="1"/>
        <v>0</v>
      </c>
      <c r="G18" s="7">
        <f t="shared" si="2"/>
        <v>0</v>
      </c>
    </row>
    <row r="19" spans="1:7" ht="15.75" thickBot="1" x14ac:dyDescent="0.3">
      <c r="A19" s="12" t="s">
        <v>13</v>
      </c>
      <c r="B19" s="5" t="s">
        <v>8</v>
      </c>
      <c r="C19" s="6">
        <v>25</v>
      </c>
      <c r="D19" s="7"/>
      <c r="E19" s="7">
        <f t="shared" si="0"/>
        <v>0</v>
      </c>
      <c r="F19" s="7">
        <f t="shared" si="1"/>
        <v>0</v>
      </c>
      <c r="G19" s="7">
        <f t="shared" si="2"/>
        <v>0</v>
      </c>
    </row>
    <row r="20" spans="1:7" ht="45.75" thickBot="1" x14ac:dyDescent="0.3">
      <c r="A20" s="13"/>
      <c r="B20" s="5" t="s">
        <v>10</v>
      </c>
      <c r="C20" s="8">
        <v>68</v>
      </c>
      <c r="D20" s="7"/>
      <c r="E20" s="7">
        <f t="shared" si="0"/>
        <v>0</v>
      </c>
      <c r="F20" s="7">
        <f t="shared" si="1"/>
        <v>0</v>
      </c>
      <c r="G20" s="7">
        <f t="shared" si="2"/>
        <v>0</v>
      </c>
    </row>
    <row r="21" spans="1:7" ht="15.75" thickBot="1" x14ac:dyDescent="0.3">
      <c r="A21" s="13"/>
      <c r="B21" s="5" t="s">
        <v>14</v>
      </c>
      <c r="C21" s="8">
        <v>59</v>
      </c>
      <c r="D21" s="7"/>
      <c r="E21" s="7">
        <f t="shared" si="0"/>
        <v>0</v>
      </c>
      <c r="F21" s="7">
        <f t="shared" si="1"/>
        <v>0</v>
      </c>
      <c r="G21" s="7">
        <f t="shared" si="2"/>
        <v>0</v>
      </c>
    </row>
    <row r="22" spans="1:7" ht="30.75" thickBot="1" x14ac:dyDescent="0.3">
      <c r="A22" s="13"/>
      <c r="B22" s="5" t="s">
        <v>3</v>
      </c>
      <c r="C22" s="8">
        <v>8</v>
      </c>
      <c r="D22" s="7"/>
      <c r="E22" s="7">
        <f t="shared" si="0"/>
        <v>0</v>
      </c>
      <c r="F22" s="7">
        <f t="shared" si="1"/>
        <v>0</v>
      </c>
      <c r="G22" s="7">
        <f t="shared" si="2"/>
        <v>0</v>
      </c>
    </row>
    <row r="23" spans="1:7" ht="15.75" thickBot="1" x14ac:dyDescent="0.3">
      <c r="A23" s="14"/>
      <c r="B23" s="5" t="s">
        <v>15</v>
      </c>
      <c r="C23" s="8">
        <v>8</v>
      </c>
      <c r="D23" s="7"/>
      <c r="E23" s="7">
        <f t="shared" si="0"/>
        <v>0</v>
      </c>
      <c r="F23" s="7">
        <f t="shared" si="1"/>
        <v>0</v>
      </c>
      <c r="G23" s="7">
        <f t="shared" si="2"/>
        <v>0</v>
      </c>
    </row>
    <row r="24" spans="1:7" ht="15.75" thickBot="1" x14ac:dyDescent="0.3">
      <c r="A24" s="15" t="s">
        <v>49</v>
      </c>
      <c r="B24" s="16"/>
      <c r="C24" s="9">
        <f>SUM(C6:C23)</f>
        <v>844</v>
      </c>
      <c r="D24" s="10" t="s">
        <v>69</v>
      </c>
      <c r="E24" s="9">
        <f>SUM(E6:E23)</f>
        <v>0</v>
      </c>
      <c r="F24" s="9">
        <f>SUM(F6:F23)</f>
        <v>0</v>
      </c>
      <c r="G24" s="9">
        <f>SUM(G6:G23)</f>
        <v>0</v>
      </c>
    </row>
    <row r="25" spans="1:7" x14ac:dyDescent="0.25">
      <c r="A25" s="11" t="s">
        <v>61</v>
      </c>
    </row>
    <row r="26" spans="1:7" x14ac:dyDescent="0.25">
      <c r="A26" s="11" t="s">
        <v>62</v>
      </c>
    </row>
    <row r="27" spans="1:7" x14ac:dyDescent="0.25">
      <c r="A27" s="18"/>
    </row>
    <row r="28" spans="1:7" x14ac:dyDescent="0.25">
      <c r="A28" s="17" t="s">
        <v>54</v>
      </c>
      <c r="B28" s="17"/>
      <c r="C28" s="17"/>
      <c r="D28" s="17"/>
      <c r="E28" s="17"/>
      <c r="F28" s="17"/>
      <c r="G28" s="17"/>
    </row>
    <row r="29" spans="1:7" x14ac:dyDescent="0.25">
      <c r="A29" s="19"/>
    </row>
    <row r="30" spans="1:7" x14ac:dyDescent="0.25">
      <c r="A30" s="20" t="s">
        <v>65</v>
      </c>
      <c r="B30" s="20"/>
      <c r="C30" s="20"/>
      <c r="D30" s="20"/>
      <c r="E30" s="20"/>
      <c r="F30" s="20"/>
      <c r="G30" s="20"/>
    </row>
    <row r="31" spans="1:7" x14ac:dyDescent="0.25">
      <c r="A31" s="21"/>
    </row>
    <row r="32" spans="1:7" ht="15.75" thickBot="1" x14ac:dyDescent="0.3">
      <c r="A32" s="2" t="s">
        <v>56</v>
      </c>
    </row>
    <row r="33" spans="1:7" ht="75.75" thickBot="1" x14ac:dyDescent="0.3">
      <c r="A33" s="22" t="s">
        <v>18</v>
      </c>
      <c r="B33" s="23" t="s">
        <v>19</v>
      </c>
      <c r="C33" s="23" t="s">
        <v>66</v>
      </c>
      <c r="D33" s="4" t="s">
        <v>45</v>
      </c>
      <c r="E33" s="3" t="s">
        <v>46</v>
      </c>
      <c r="F33" s="3" t="s">
        <v>47</v>
      </c>
      <c r="G33" s="3" t="s">
        <v>48</v>
      </c>
    </row>
    <row r="34" spans="1:7" ht="75.75" thickBot="1" x14ac:dyDescent="0.3">
      <c r="A34" s="24" t="s">
        <v>71</v>
      </c>
      <c r="B34" s="25" t="s">
        <v>20</v>
      </c>
      <c r="C34" s="26">
        <v>27</v>
      </c>
      <c r="D34" s="25"/>
      <c r="E34" s="7">
        <f>C34*D34</f>
        <v>0</v>
      </c>
      <c r="F34" s="7">
        <f>0.2*E34</f>
        <v>0</v>
      </c>
      <c r="G34" s="7">
        <f>SUM(E34:F34)</f>
        <v>0</v>
      </c>
    </row>
    <row r="35" spans="1:7" ht="75.75" thickBot="1" x14ac:dyDescent="0.3">
      <c r="A35" s="24" t="s">
        <v>72</v>
      </c>
      <c r="B35" s="25" t="s">
        <v>20</v>
      </c>
      <c r="C35" s="26">
        <v>26</v>
      </c>
      <c r="D35" s="25"/>
      <c r="E35" s="7">
        <f>C35*D35</f>
        <v>0</v>
      </c>
      <c r="F35" s="7">
        <f>0.2*E35</f>
        <v>0</v>
      </c>
      <c r="G35" s="7">
        <f>SUM(E35:F35)</f>
        <v>0</v>
      </c>
    </row>
    <row r="36" spans="1:7" ht="75.75" thickBot="1" x14ac:dyDescent="0.3">
      <c r="A36" s="24" t="s">
        <v>73</v>
      </c>
      <c r="B36" s="25" t="s">
        <v>20</v>
      </c>
      <c r="C36" s="26">
        <v>24</v>
      </c>
      <c r="D36" s="25"/>
      <c r="E36" s="7">
        <f>C36*D36</f>
        <v>0</v>
      </c>
      <c r="F36" s="7">
        <f>0.2*E36</f>
        <v>0</v>
      </c>
      <c r="G36" s="7">
        <f>SUM(E36:F36)</f>
        <v>0</v>
      </c>
    </row>
    <row r="37" spans="1:7" ht="15" customHeight="1" thickBot="1" x14ac:dyDescent="0.3">
      <c r="A37" s="27" t="s">
        <v>60</v>
      </c>
      <c r="B37" s="27"/>
      <c r="C37" s="27"/>
      <c r="D37" s="28" t="s">
        <v>74</v>
      </c>
      <c r="E37" s="29">
        <f>SUM(E34:E36)</f>
        <v>0</v>
      </c>
      <c r="F37" s="29">
        <f>SUM(F34:F36)</f>
        <v>0</v>
      </c>
      <c r="G37" s="29">
        <f>SUM(G34:G36)</f>
        <v>0</v>
      </c>
    </row>
    <row r="38" spans="1:7" x14ac:dyDescent="0.25">
      <c r="A38" s="30"/>
    </row>
    <row r="39" spans="1:7" x14ac:dyDescent="0.25">
      <c r="A39" s="17" t="s">
        <v>55</v>
      </c>
      <c r="B39" s="17"/>
      <c r="C39" s="17"/>
      <c r="D39" s="17"/>
      <c r="E39" s="17"/>
      <c r="F39" s="17"/>
      <c r="G39" s="17"/>
    </row>
    <row r="40" spans="1:7" x14ac:dyDescent="0.25">
      <c r="A40" s="19"/>
    </row>
    <row r="41" spans="1:7" x14ac:dyDescent="0.25">
      <c r="A41" s="30" t="s">
        <v>75</v>
      </c>
    </row>
    <row r="42" spans="1:7" x14ac:dyDescent="0.25">
      <c r="A42" s="30"/>
    </row>
    <row r="43" spans="1:7" ht="15.75" thickBot="1" x14ac:dyDescent="0.3">
      <c r="A43" s="2" t="s">
        <v>57</v>
      </c>
    </row>
    <row r="44" spans="1:7" ht="30" customHeight="1" x14ac:dyDescent="0.25">
      <c r="A44" s="31" t="s">
        <v>17</v>
      </c>
      <c r="B44" s="32"/>
      <c r="C44" s="33" t="s">
        <v>76</v>
      </c>
      <c r="D44" s="33" t="s">
        <v>77</v>
      </c>
      <c r="E44" s="33" t="s">
        <v>46</v>
      </c>
      <c r="F44" s="33" t="s">
        <v>47</v>
      </c>
      <c r="G44" s="33" t="s">
        <v>48</v>
      </c>
    </row>
    <row r="45" spans="1:7" ht="69.75" customHeight="1" thickBot="1" x14ac:dyDescent="0.3">
      <c r="A45" s="34"/>
      <c r="B45" s="35"/>
      <c r="C45" s="36"/>
      <c r="D45" s="36"/>
      <c r="E45" s="36"/>
      <c r="F45" s="36"/>
      <c r="G45" s="36"/>
    </row>
    <row r="46" spans="1:7" ht="15.75" thickBot="1" x14ac:dyDescent="0.3">
      <c r="A46" s="37" t="s">
        <v>21</v>
      </c>
      <c r="B46" s="38"/>
      <c r="C46" s="25">
        <v>25</v>
      </c>
      <c r="D46" s="39"/>
      <c r="E46" s="40">
        <f>C46*D46</f>
        <v>0</v>
      </c>
      <c r="F46" s="40">
        <f>E46*0.2</f>
        <v>0</v>
      </c>
      <c r="G46" s="40">
        <f>SUM(E46:F46)</f>
        <v>0</v>
      </c>
    </row>
    <row r="47" spans="1:7" ht="15.75" thickBot="1" x14ac:dyDescent="0.3">
      <c r="A47" s="37" t="s">
        <v>22</v>
      </c>
      <c r="B47" s="38"/>
      <c r="C47" s="25">
        <v>15</v>
      </c>
      <c r="D47" s="39"/>
      <c r="E47" s="40">
        <f>C47*D47</f>
        <v>0</v>
      </c>
      <c r="F47" s="40">
        <f>E47*0.2</f>
        <v>0</v>
      </c>
      <c r="G47" s="40">
        <f>SUM(E47:F47)</f>
        <v>0</v>
      </c>
    </row>
    <row r="48" spans="1:7" ht="15.75" thickBot="1" x14ac:dyDescent="0.3">
      <c r="A48" s="37" t="s">
        <v>23</v>
      </c>
      <c r="B48" s="38"/>
      <c r="C48" s="25">
        <v>5</v>
      </c>
      <c r="D48" s="39"/>
      <c r="E48" s="40">
        <f t="shared" ref="E48:E52" si="3">C48*D48</f>
        <v>0</v>
      </c>
      <c r="F48" s="40">
        <f t="shared" ref="F48:F53" si="4">E48*0.2</f>
        <v>0</v>
      </c>
      <c r="G48" s="40">
        <f t="shared" ref="G48:G53" si="5">SUM(E48:F48)</f>
        <v>0</v>
      </c>
    </row>
    <row r="49" spans="1:7" ht="15.75" thickBot="1" x14ac:dyDescent="0.3">
      <c r="A49" s="37" t="s">
        <v>24</v>
      </c>
      <c r="B49" s="38"/>
      <c r="C49" s="25">
        <v>10</v>
      </c>
      <c r="D49" s="39"/>
      <c r="E49" s="40">
        <f t="shared" si="3"/>
        <v>0</v>
      </c>
      <c r="F49" s="40">
        <f t="shared" si="4"/>
        <v>0</v>
      </c>
      <c r="G49" s="40">
        <f t="shared" si="5"/>
        <v>0</v>
      </c>
    </row>
    <row r="50" spans="1:7" ht="15.75" thickBot="1" x14ac:dyDescent="0.3">
      <c r="A50" s="37" t="s">
        <v>25</v>
      </c>
      <c r="B50" s="38"/>
      <c r="C50" s="25">
        <v>5</v>
      </c>
      <c r="D50" s="39"/>
      <c r="E50" s="40">
        <f t="shared" si="3"/>
        <v>0</v>
      </c>
      <c r="F50" s="40">
        <f t="shared" si="4"/>
        <v>0</v>
      </c>
      <c r="G50" s="40">
        <f t="shared" si="5"/>
        <v>0</v>
      </c>
    </row>
    <row r="51" spans="1:7" ht="15.75" thickBot="1" x14ac:dyDescent="0.3">
      <c r="A51" s="37" t="s">
        <v>26</v>
      </c>
      <c r="B51" s="38"/>
      <c r="C51" s="25">
        <v>5</v>
      </c>
      <c r="D51" s="39"/>
      <c r="E51" s="40">
        <f t="shared" si="3"/>
        <v>0</v>
      </c>
      <c r="F51" s="40">
        <f t="shared" si="4"/>
        <v>0</v>
      </c>
      <c r="G51" s="40">
        <f t="shared" si="5"/>
        <v>0</v>
      </c>
    </row>
    <row r="52" spans="1:7" ht="15.75" thickBot="1" x14ac:dyDescent="0.3">
      <c r="A52" s="37" t="s">
        <v>27</v>
      </c>
      <c r="B52" s="38"/>
      <c r="C52" s="25">
        <v>5</v>
      </c>
      <c r="D52" s="39"/>
      <c r="E52" s="40">
        <f t="shared" si="3"/>
        <v>0</v>
      </c>
      <c r="F52" s="40">
        <f t="shared" si="4"/>
        <v>0</v>
      </c>
      <c r="G52" s="40">
        <f t="shared" si="5"/>
        <v>0</v>
      </c>
    </row>
    <row r="53" spans="1:7" ht="15.75" thickBot="1" x14ac:dyDescent="0.3">
      <c r="A53" s="37" t="s">
        <v>28</v>
      </c>
      <c r="B53" s="38"/>
      <c r="C53" s="25">
        <v>5</v>
      </c>
      <c r="D53" s="39"/>
      <c r="E53" s="40">
        <f>C53*D53</f>
        <v>0</v>
      </c>
      <c r="F53" s="40">
        <f t="shared" si="4"/>
        <v>0</v>
      </c>
      <c r="G53" s="40">
        <f t="shared" si="5"/>
        <v>0</v>
      </c>
    </row>
    <row r="54" spans="1:7" ht="15.75" thickBot="1" x14ac:dyDescent="0.3">
      <c r="A54" s="41" t="s">
        <v>16</v>
      </c>
      <c r="B54" s="42"/>
      <c r="C54" s="43">
        <v>75</v>
      </c>
      <c r="D54" s="44"/>
      <c r="E54" s="28">
        <f>SUM(E46:E53)</f>
        <v>0</v>
      </c>
      <c r="F54" s="28">
        <f>SUM(F46:F53)</f>
        <v>0</v>
      </c>
      <c r="G54" s="28">
        <f>SUM(G46:G53)</f>
        <v>0</v>
      </c>
    </row>
    <row r="55" spans="1:7" x14ac:dyDescent="0.25">
      <c r="A55" s="11" t="s">
        <v>61</v>
      </c>
    </row>
    <row r="56" spans="1:7" x14ac:dyDescent="0.25">
      <c r="A56" s="11" t="s">
        <v>62</v>
      </c>
    </row>
    <row r="57" spans="1:7" x14ac:dyDescent="0.25">
      <c r="A57" s="30"/>
    </row>
    <row r="58" spans="1:7" ht="15.75" thickBot="1" x14ac:dyDescent="0.3">
      <c r="A58" s="17" t="s">
        <v>59</v>
      </c>
      <c r="B58" s="17"/>
      <c r="C58" s="17"/>
      <c r="D58" s="17"/>
      <c r="E58" s="17"/>
      <c r="F58" s="17"/>
      <c r="G58" s="17"/>
    </row>
    <row r="59" spans="1:7" ht="15.75" thickBot="1" x14ac:dyDescent="0.3">
      <c r="A59" s="45" t="s">
        <v>29</v>
      </c>
      <c r="B59" s="46"/>
      <c r="C59" s="46"/>
      <c r="D59" s="46"/>
      <c r="E59" s="46"/>
      <c r="F59" s="46"/>
      <c r="G59" s="47"/>
    </row>
    <row r="60" spans="1:7" x14ac:dyDescent="0.25">
      <c r="A60" s="48" t="s">
        <v>30</v>
      </c>
      <c r="B60" s="49" t="s">
        <v>31</v>
      </c>
      <c r="C60" s="50"/>
      <c r="D60" s="50"/>
      <c r="E60" s="50"/>
      <c r="F60" s="51"/>
      <c r="G60" s="52" t="s">
        <v>32</v>
      </c>
    </row>
    <row r="61" spans="1:7" x14ac:dyDescent="0.25">
      <c r="A61" s="53"/>
      <c r="B61" s="54"/>
      <c r="C61" s="55"/>
      <c r="D61" s="55"/>
      <c r="E61" s="55"/>
      <c r="F61" s="56"/>
      <c r="G61" s="52" t="s">
        <v>33</v>
      </c>
    </row>
    <row r="62" spans="1:7" ht="15.75" thickBot="1" x14ac:dyDescent="0.3">
      <c r="A62" s="57"/>
      <c r="B62" s="58"/>
      <c r="C62" s="59"/>
      <c r="D62" s="59"/>
      <c r="E62" s="59"/>
      <c r="F62" s="60"/>
      <c r="G62" s="26" t="s">
        <v>34</v>
      </c>
    </row>
    <row r="63" spans="1:7" x14ac:dyDescent="0.25">
      <c r="A63" s="48" t="s">
        <v>35</v>
      </c>
      <c r="B63" s="61" t="s">
        <v>36</v>
      </c>
      <c r="C63" s="62"/>
      <c r="D63" s="62"/>
      <c r="E63" s="62"/>
      <c r="F63" s="63"/>
      <c r="G63" s="64">
        <f>E24</f>
        <v>0</v>
      </c>
    </row>
    <row r="64" spans="1:7" ht="15.75" thickBot="1" x14ac:dyDescent="0.3">
      <c r="A64" s="57"/>
      <c r="B64" s="65" t="s">
        <v>37</v>
      </c>
      <c r="C64" s="66"/>
      <c r="D64" s="66"/>
      <c r="E64" s="66"/>
      <c r="F64" s="67"/>
      <c r="G64" s="68"/>
    </row>
    <row r="65" spans="1:7" ht="15" customHeight="1" x14ac:dyDescent="0.25">
      <c r="A65" s="48" t="s">
        <v>38</v>
      </c>
      <c r="B65" s="61" t="s">
        <v>40</v>
      </c>
      <c r="C65" s="62"/>
      <c r="D65" s="62"/>
      <c r="E65" s="62"/>
      <c r="F65" s="63"/>
      <c r="G65" s="64">
        <f>E37</f>
        <v>0</v>
      </c>
    </row>
    <row r="66" spans="1:7" ht="15.75" thickBot="1" x14ac:dyDescent="0.3">
      <c r="A66" s="57"/>
      <c r="B66" s="65" t="s">
        <v>58</v>
      </c>
      <c r="C66" s="66"/>
      <c r="D66" s="66"/>
      <c r="E66" s="66"/>
      <c r="F66" s="67"/>
      <c r="G66" s="68"/>
    </row>
    <row r="67" spans="1:7" ht="15" customHeight="1" x14ac:dyDescent="0.25">
      <c r="A67" s="48" t="s">
        <v>39</v>
      </c>
      <c r="B67" s="61" t="s">
        <v>41</v>
      </c>
      <c r="C67" s="62"/>
      <c r="D67" s="62"/>
      <c r="E67" s="62"/>
      <c r="F67" s="63"/>
      <c r="G67" s="64">
        <f>E54</f>
        <v>0</v>
      </c>
    </row>
    <row r="68" spans="1:7" x14ac:dyDescent="0.25">
      <c r="A68" s="53"/>
      <c r="B68" s="69" t="s">
        <v>78</v>
      </c>
      <c r="C68" s="70"/>
      <c r="D68" s="70"/>
      <c r="E68" s="70"/>
      <c r="F68" s="71"/>
      <c r="G68" s="72"/>
    </row>
    <row r="69" spans="1:7" ht="15" customHeight="1" x14ac:dyDescent="0.25">
      <c r="A69" s="73" t="s">
        <v>51</v>
      </c>
      <c r="B69" s="74"/>
      <c r="C69" s="74"/>
      <c r="D69" s="74"/>
      <c r="E69" s="74"/>
      <c r="F69" s="75"/>
      <c r="G69" s="76">
        <f>SUM(G63:G68)</f>
        <v>0</v>
      </c>
    </row>
    <row r="70" spans="1:7" ht="32.25" customHeight="1" x14ac:dyDescent="0.25">
      <c r="A70" s="77" t="s">
        <v>79</v>
      </c>
      <c r="B70" s="70"/>
      <c r="C70" s="70"/>
      <c r="D70" s="70"/>
      <c r="E70" s="70"/>
      <c r="F70" s="78"/>
      <c r="G70" s="79"/>
    </row>
    <row r="71" spans="1:7" x14ac:dyDescent="0.25">
      <c r="A71" s="80"/>
      <c r="B71" s="81"/>
      <c r="C71" s="81"/>
      <c r="D71" s="81"/>
      <c r="E71" s="81"/>
      <c r="F71" s="82"/>
      <c r="G71" s="83"/>
    </row>
    <row r="72" spans="1:7" x14ac:dyDescent="0.25">
      <c r="A72" s="73" t="s">
        <v>52</v>
      </c>
      <c r="B72" s="74"/>
      <c r="C72" s="74"/>
      <c r="D72" s="74"/>
      <c r="E72" s="74"/>
      <c r="F72" s="75"/>
      <c r="G72" s="76">
        <f>0.2*G69</f>
        <v>0</v>
      </c>
    </row>
    <row r="73" spans="1:7" x14ac:dyDescent="0.25">
      <c r="A73" s="84"/>
      <c r="B73" s="85"/>
      <c r="C73" s="85"/>
      <c r="D73" s="85"/>
      <c r="E73" s="85"/>
      <c r="F73" s="86"/>
      <c r="G73" s="79"/>
    </row>
    <row r="74" spans="1:7" x14ac:dyDescent="0.25">
      <c r="A74" s="80"/>
      <c r="B74" s="81"/>
      <c r="C74" s="81"/>
      <c r="D74" s="81"/>
      <c r="E74" s="81"/>
      <c r="F74" s="82"/>
      <c r="G74" s="83"/>
    </row>
    <row r="75" spans="1:7" x14ac:dyDescent="0.25">
      <c r="A75" s="73" t="s">
        <v>53</v>
      </c>
      <c r="B75" s="74"/>
      <c r="C75" s="74"/>
      <c r="D75" s="74"/>
      <c r="E75" s="74"/>
      <c r="F75" s="75"/>
      <c r="G75" s="76">
        <f>SUM(G69:G74)</f>
        <v>0</v>
      </c>
    </row>
    <row r="76" spans="1:7" x14ac:dyDescent="0.25">
      <c r="A76" s="84"/>
      <c r="B76" s="85"/>
      <c r="C76" s="85"/>
      <c r="D76" s="85"/>
      <c r="E76" s="85"/>
      <c r="F76" s="86"/>
      <c r="G76" s="79"/>
    </row>
    <row r="77" spans="1:7" ht="34.5" customHeight="1" x14ac:dyDescent="0.25">
      <c r="A77" s="80" t="s">
        <v>80</v>
      </c>
      <c r="B77" s="81"/>
      <c r="C77" s="81"/>
      <c r="D77" s="81"/>
      <c r="E77" s="81"/>
      <c r="F77" s="82"/>
      <c r="G77" s="83"/>
    </row>
    <row r="78" spans="1:7" x14ac:dyDescent="0.25">
      <c r="A78" s="87"/>
      <c r="B78" s="87"/>
      <c r="C78" s="87"/>
      <c r="D78" s="87"/>
      <c r="E78" s="87"/>
      <c r="F78" s="87"/>
      <c r="G78" s="88"/>
    </row>
    <row r="79" spans="1:7" x14ac:dyDescent="0.25">
      <c r="A79" s="89"/>
    </row>
    <row r="80" spans="1:7" x14ac:dyDescent="0.25">
      <c r="A80" s="90" t="s">
        <v>81</v>
      </c>
      <c r="B80" s="91"/>
      <c r="C80" s="91"/>
      <c r="D80" s="91"/>
      <c r="E80" s="91"/>
      <c r="F80" s="91"/>
      <c r="G80" s="91"/>
    </row>
    <row r="81" spans="1:7" x14ac:dyDescent="0.25">
      <c r="A81" s="92" t="s">
        <v>42</v>
      </c>
      <c r="B81" s="92"/>
      <c r="C81" s="92"/>
      <c r="D81" s="92"/>
      <c r="E81" s="92"/>
      <c r="F81" s="92"/>
      <c r="G81" s="92"/>
    </row>
    <row r="82" spans="1:7" x14ac:dyDescent="0.25">
      <c r="A82" s="93"/>
      <c r="B82" s="93"/>
      <c r="C82" s="93"/>
      <c r="D82" s="93"/>
      <c r="E82" s="93"/>
      <c r="F82" s="93"/>
      <c r="G82" s="93"/>
    </row>
    <row r="83" spans="1:7" ht="31.5" customHeight="1" x14ac:dyDescent="0.25">
      <c r="A83" s="94" t="s">
        <v>43</v>
      </c>
      <c r="B83" s="94"/>
      <c r="C83" s="94" t="s">
        <v>82</v>
      </c>
      <c r="D83" s="94"/>
      <c r="E83" s="94"/>
      <c r="F83" s="94" t="s">
        <v>63</v>
      </c>
      <c r="G83" s="94"/>
    </row>
    <row r="84" spans="1:7" x14ac:dyDescent="0.25">
      <c r="A84" s="95" t="s">
        <v>6</v>
      </c>
      <c r="B84" s="95"/>
      <c r="C84" s="96">
        <v>768</v>
      </c>
      <c r="D84" s="96"/>
      <c r="E84" s="96"/>
      <c r="F84" s="96">
        <v>910</v>
      </c>
      <c r="G84" s="96"/>
    </row>
    <row r="85" spans="1:7" x14ac:dyDescent="0.25">
      <c r="A85" s="95" t="s">
        <v>12</v>
      </c>
      <c r="B85" s="95"/>
      <c r="C85" s="95"/>
      <c r="D85" s="95"/>
      <c r="E85" s="95"/>
      <c r="F85" s="96">
        <v>570</v>
      </c>
      <c r="G85" s="96"/>
    </row>
    <row r="86" spans="1:7" x14ac:dyDescent="0.25">
      <c r="A86" s="95" t="s">
        <v>8</v>
      </c>
      <c r="B86" s="95"/>
      <c r="C86" s="96">
        <v>600</v>
      </c>
      <c r="D86" s="96"/>
      <c r="E86" s="96"/>
      <c r="F86" s="96">
        <v>650</v>
      </c>
      <c r="G86" s="96"/>
    </row>
    <row r="87" spans="1:7" x14ac:dyDescent="0.25">
      <c r="A87" s="95" t="s">
        <v>3</v>
      </c>
      <c r="B87" s="95"/>
      <c r="C87" s="95"/>
      <c r="D87" s="95"/>
      <c r="E87" s="95"/>
      <c r="F87" s="96">
        <v>890</v>
      </c>
      <c r="G87" s="96"/>
    </row>
    <row r="88" spans="1:7" x14ac:dyDescent="0.25">
      <c r="A88" s="95" t="s">
        <v>4</v>
      </c>
      <c r="B88" s="95"/>
      <c r="C88" s="96">
        <v>660</v>
      </c>
      <c r="D88" s="96"/>
      <c r="E88" s="96"/>
      <c r="F88" s="96">
        <v>740</v>
      </c>
      <c r="G88" s="96"/>
    </row>
    <row r="89" spans="1:7" x14ac:dyDescent="0.25">
      <c r="A89" s="95" t="s">
        <v>9</v>
      </c>
      <c r="B89" s="95"/>
      <c r="C89" s="95"/>
      <c r="D89" s="95"/>
      <c r="E89" s="95"/>
      <c r="F89" s="96">
        <v>890</v>
      </c>
      <c r="G89" s="96"/>
    </row>
    <row r="90" spans="1:7" x14ac:dyDescent="0.25">
      <c r="A90" s="95" t="s">
        <v>5</v>
      </c>
      <c r="B90" s="95"/>
      <c r="C90" s="96">
        <v>704</v>
      </c>
      <c r="D90" s="96"/>
      <c r="E90" s="96"/>
      <c r="F90" s="96">
        <v>1200</v>
      </c>
      <c r="G90" s="96"/>
    </row>
    <row r="91" spans="1:7" x14ac:dyDescent="0.25">
      <c r="A91" s="95" t="s">
        <v>10</v>
      </c>
      <c r="B91" s="95"/>
      <c r="C91" s="96">
        <v>704</v>
      </c>
      <c r="D91" s="96"/>
      <c r="E91" s="96"/>
      <c r="F91" s="96">
        <v>790</v>
      </c>
      <c r="G91" s="96"/>
    </row>
    <row r="92" spans="1:7" x14ac:dyDescent="0.25">
      <c r="A92" s="95" t="s">
        <v>14</v>
      </c>
      <c r="B92" s="95"/>
      <c r="C92" s="96">
        <v>704</v>
      </c>
      <c r="D92" s="96"/>
      <c r="E92" s="96"/>
      <c r="F92" s="96">
        <v>600</v>
      </c>
      <c r="G92" s="96"/>
    </row>
    <row r="93" spans="1:7" x14ac:dyDescent="0.25">
      <c r="A93" s="95" t="s">
        <v>15</v>
      </c>
      <c r="B93" s="95"/>
      <c r="C93" s="96">
        <v>576</v>
      </c>
      <c r="D93" s="96"/>
      <c r="E93" s="96"/>
      <c r="F93" s="96">
        <v>710</v>
      </c>
      <c r="G93" s="96"/>
    </row>
    <row r="94" spans="1:7" x14ac:dyDescent="0.25">
      <c r="A94" s="95" t="s">
        <v>44</v>
      </c>
      <c r="B94" s="95"/>
      <c r="C94" s="95"/>
      <c r="D94" s="95"/>
      <c r="E94" s="95"/>
      <c r="F94" s="95" t="s">
        <v>83</v>
      </c>
      <c r="G94" s="95"/>
    </row>
    <row r="95" spans="1:7" x14ac:dyDescent="0.25">
      <c r="A95" s="95" t="s">
        <v>84</v>
      </c>
      <c r="B95" s="95"/>
      <c r="C95" s="95"/>
      <c r="D95" s="95"/>
      <c r="E95" s="95"/>
      <c r="F95" s="96">
        <v>570</v>
      </c>
      <c r="G95" s="96"/>
    </row>
    <row r="96" spans="1:7" x14ac:dyDescent="0.25">
      <c r="A96" s="97"/>
      <c r="B96" s="97"/>
      <c r="C96" s="97"/>
      <c r="D96" s="97"/>
      <c r="E96" s="97"/>
      <c r="F96" s="98"/>
      <c r="G96" s="98"/>
    </row>
    <row r="97" spans="1:7" x14ac:dyDescent="0.25">
      <c r="A97" s="97"/>
      <c r="B97" s="97"/>
      <c r="C97" s="97"/>
      <c r="D97" s="97"/>
      <c r="E97" s="97"/>
      <c r="F97" s="98"/>
      <c r="G97" s="98"/>
    </row>
    <row r="98" spans="1:7" x14ac:dyDescent="0.25">
      <c r="A98" s="97"/>
      <c r="B98" s="97"/>
      <c r="C98" s="97"/>
      <c r="D98" s="97"/>
      <c r="E98" s="97"/>
      <c r="F98" s="98"/>
      <c r="G98" s="98"/>
    </row>
    <row r="99" spans="1:7" x14ac:dyDescent="0.25">
      <c r="A99" s="97"/>
      <c r="B99" s="97"/>
      <c r="C99" s="97"/>
      <c r="D99" s="97"/>
      <c r="E99" s="97"/>
      <c r="F99" s="98"/>
      <c r="G99" s="98"/>
    </row>
    <row r="100" spans="1:7" x14ac:dyDescent="0.25">
      <c r="A100" s="99"/>
      <c r="B100" s="99"/>
      <c r="C100" s="97"/>
      <c r="D100" s="97"/>
      <c r="E100" s="97"/>
      <c r="F100" s="98"/>
      <c r="G100" s="98"/>
    </row>
    <row r="101" spans="1:7" ht="30.75" customHeight="1" x14ac:dyDescent="0.25">
      <c r="A101" s="100" t="s">
        <v>70</v>
      </c>
      <c r="B101" s="100"/>
    </row>
  </sheetData>
  <mergeCells count="93">
    <mergeCell ref="A100:B100"/>
    <mergeCell ref="A101:B101"/>
    <mergeCell ref="F87:G87"/>
    <mergeCell ref="F88:G88"/>
    <mergeCell ref="F89:G89"/>
    <mergeCell ref="F90:G90"/>
    <mergeCell ref="F91:G91"/>
    <mergeCell ref="C95:E95"/>
    <mergeCell ref="F92:G92"/>
    <mergeCell ref="F93:G93"/>
    <mergeCell ref="F94:G94"/>
    <mergeCell ref="F95:G95"/>
    <mergeCell ref="A87:B87"/>
    <mergeCell ref="A88:B88"/>
    <mergeCell ref="A89:B89"/>
    <mergeCell ref="A90:B90"/>
    <mergeCell ref="A91:B91"/>
    <mergeCell ref="A92:B92"/>
    <mergeCell ref="A93:B93"/>
    <mergeCell ref="A94:B94"/>
    <mergeCell ref="A95:B95"/>
    <mergeCell ref="C83:E83"/>
    <mergeCell ref="C84:E84"/>
    <mergeCell ref="C85:E85"/>
    <mergeCell ref="C86:E86"/>
    <mergeCell ref="C87:E87"/>
    <mergeCell ref="C88:E88"/>
    <mergeCell ref="C89:E89"/>
    <mergeCell ref="C90:E90"/>
    <mergeCell ref="C91:E91"/>
    <mergeCell ref="C92:E92"/>
    <mergeCell ref="C93:E93"/>
    <mergeCell ref="C94:E94"/>
    <mergeCell ref="A3:G3"/>
    <mergeCell ref="A67:A68"/>
    <mergeCell ref="G67:G68"/>
    <mergeCell ref="A63:A64"/>
    <mergeCell ref="G63:G64"/>
    <mergeCell ref="A30:G30"/>
    <mergeCell ref="A65:A66"/>
    <mergeCell ref="G65:G66"/>
    <mergeCell ref="A50:B50"/>
    <mergeCell ref="A51:B51"/>
    <mergeCell ref="A52:B52"/>
    <mergeCell ref="A53:B53"/>
    <mergeCell ref="B68:F68"/>
    <mergeCell ref="A54:B54"/>
    <mergeCell ref="A58:G58"/>
    <mergeCell ref="A59:G59"/>
    <mergeCell ref="A81:G81"/>
    <mergeCell ref="A83:B83"/>
    <mergeCell ref="A84:B84"/>
    <mergeCell ref="A85:B85"/>
    <mergeCell ref="A86:B86"/>
    <mergeCell ref="F83:G83"/>
    <mergeCell ref="F84:G84"/>
    <mergeCell ref="F85:G85"/>
    <mergeCell ref="F86:G86"/>
    <mergeCell ref="A6:A9"/>
    <mergeCell ref="A10:A14"/>
    <mergeCell ref="A15:A18"/>
    <mergeCell ref="A19:A23"/>
    <mergeCell ref="A24:B24"/>
    <mergeCell ref="A28:G28"/>
    <mergeCell ref="A39:G39"/>
    <mergeCell ref="F44:F45"/>
    <mergeCell ref="G44:G45"/>
    <mergeCell ref="C44:C45"/>
    <mergeCell ref="A44:B45"/>
    <mergeCell ref="E44:E45"/>
    <mergeCell ref="A37:C37"/>
    <mergeCell ref="D44:D45"/>
    <mergeCell ref="A75:F75"/>
    <mergeCell ref="G75:G77"/>
    <mergeCell ref="A77:F77"/>
    <mergeCell ref="A69:F69"/>
    <mergeCell ref="A71:F71"/>
    <mergeCell ref="G69:G71"/>
    <mergeCell ref="A70:F70"/>
    <mergeCell ref="A72:F72"/>
    <mergeCell ref="G72:G74"/>
    <mergeCell ref="A74:F74"/>
    <mergeCell ref="A46:B46"/>
    <mergeCell ref="B66:F66"/>
    <mergeCell ref="B67:F67"/>
    <mergeCell ref="A47:B47"/>
    <mergeCell ref="A48:B48"/>
    <mergeCell ref="A49:B49"/>
    <mergeCell ref="A60:A62"/>
    <mergeCell ref="B60:F62"/>
    <mergeCell ref="B63:F63"/>
    <mergeCell ref="B64:F64"/>
    <mergeCell ref="B65:F65"/>
  </mergeCells>
  <pageMargins left="0.70866141732283472" right="0.70866141732283472" top="0.74803149606299213" bottom="0.74803149606299213" header="0.31496062992125984" footer="0.31496062992125984"/>
  <pageSetup paperSize="9" scale="9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lcencerova</dc:creator>
  <cp:lastModifiedBy>Lucia Štrbová</cp:lastModifiedBy>
  <cp:lastPrinted>2021-07-23T12:45:41Z</cp:lastPrinted>
  <dcterms:created xsi:type="dcterms:W3CDTF">2021-07-12T08:18:01Z</dcterms:created>
  <dcterms:modified xsi:type="dcterms:W3CDTF">2021-07-23T12:45:44Z</dcterms:modified>
</cp:coreProperties>
</file>